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 activeTab="2"/>
  </bookViews>
  <sheets>
    <sheet name="วิทย์" sheetId="1" r:id="rId1"/>
    <sheet name="ทำนุ" sheetId="4" r:id="rId2"/>
    <sheet name="บริการวิชาการ" sheetId="3" r:id="rId3"/>
  </sheets>
  <definedNames>
    <definedName name="_xlnm.Print_Area" localSheetId="2">บริการวิชาการ!$A$1:$L$21</definedName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C27" i="1" l="1"/>
  <c r="D27" i="1" l="1"/>
  <c r="C7" i="3" l="1"/>
  <c r="C12" i="3" s="1"/>
  <c r="D10" i="4" l="1"/>
  <c r="C10" i="4"/>
</calcChain>
</file>

<file path=xl/sharedStrings.xml><?xml version="1.0" encoding="utf-8"?>
<sst xmlns="http://schemas.openxmlformats.org/spreadsheetml/2006/main" count="218" uniqueCount="119">
  <si>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</si>
  <si>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</si>
  <si>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</si>
  <si>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</si>
  <si>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</si>
  <si>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</si>
  <si>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</si>
  <si>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</si>
  <si>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</si>
  <si>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</si>
  <si>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</si>
  <si>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</si>
  <si>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</si>
  <si>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</si>
  <si>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</si>
  <si>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</si>
  <si>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ผลผลิตวิทย์ฯ)</t>
  </si>
  <si>
    <t>โครงการปัจฉิมนิเทศนักศึกษา</t>
  </si>
  <si>
    <t>รวมทั้งสิ้น</t>
  </si>
  <si>
    <t>คณะวิศวกรรมศาสตร์และเทคโนโลยี</t>
  </si>
  <si>
    <t>(โครงการบริการวิชาการ)</t>
  </si>
  <si>
    <t>ชื่อผู้รับผิดชอบ/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</si>
  <si>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</si>
  <si>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</si>
  <si>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</si>
  <si>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โครงการสร้างสรรค์ขบวนพาเหรดศรีวิชัยเกมส์ ครั้งที่ 12</t>
  </si>
  <si>
    <t>โครงการปฐมนิเทศนักศึกษาใหม่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</si>
  <si>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</si>
  <si>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</si>
  <si>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</si>
  <si>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</si>
  <si>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</si>
  <si>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โครงการลดอัตตาพัฒนาจิต</t>
  </si>
  <si>
    <t>ปลูกจิตสำนึกรักษ์สิ่งแวดล้อมและปลูกจิตสาธารณะในการบำเพ็ญประโยชน์ต่อสังคม</t>
  </si>
  <si>
    <t>โครงการเข้าค่ายคุณธรรมจริยธรรม</t>
  </si>
  <si>
    <t>โครงการบริการวิชาการเพื่อสร้างความเข้มแข็งและยั่งยืนให้กับชุมชนตำบลบางหมาก จังหวัดตรัง</t>
  </si>
  <si>
    <t>โครงการพัฒนาศักยภาพนักศึกษาเพื่อเข้าร่วมแข่งขัน ระดับอุดมศึกษา</t>
  </si>
  <si>
    <t>โครงการค่ายวิศวกรรมศาสตร์และเทคโนโลยีแคมป์</t>
  </si>
  <si>
    <t>โครงการส่งเสริมนักศึกษานำเสนอผลงานระดับชาติ</t>
  </si>
  <si>
    <t xml:space="preserve">โครงการการตรวจติดตามกิจกรรม 5ส+ ประจำปีการศึกษา 2561                                                                                                        </t>
  </si>
  <si>
    <t xml:space="preserve">โครงการศิษย์เก่าเสวนาวิชาการ </t>
  </si>
  <si>
    <t>โครงการติดตามความก้าวหน้าและประเมินผลการวิจัย รอบ 6 เดือน</t>
  </si>
  <si>
    <t>โครงการคณะวิศวกรรมศาสตร์และเทคโนโลยีสีเขียว</t>
  </si>
  <si>
    <t>โครงการฝึกทักษะวิชาชีพสำหรับนักศึกษาด้านวิศวกรรมศาสตร์
และเทคโนโลยี</t>
  </si>
  <si>
    <t>โครงการเตรียมความพร้อมในการสอบใบประกอบวิชาชีพ
วิศวกรรมควบคุม</t>
  </si>
  <si>
    <t>โครงการพัฒนาบุคลากรและจัดทำแผนคณะวิศวกรรมศาสตร์
และเทคโนโลยี</t>
  </si>
  <si>
    <t>โครงการแข่งขันกีฬาภายใน มทร.ศรีวิชัย ครั้งที่ 12</t>
  </si>
  <si>
    <t>นายภูมินทร์ อินทร์แป้น080-7191950</t>
  </si>
  <si>
    <t>นางสาวหทัยรัตน์ บุญเนตร088-7869665</t>
  </si>
  <si>
    <t>นายนุอนันท์ คุระแก้ว 089-8722069</t>
  </si>
  <si>
    <t>นายวัชระ  ศรีสะกูล087-2960196</t>
  </si>
  <si>
    <t>ต.ค. 61 - ส.ค. 62</t>
  </si>
  <si>
    <t>เม.ย. – มิ.ย. 62</t>
  </si>
  <si>
    <t>เม.ย – มิ.ย. 62</t>
  </si>
  <si>
    <t>นางสาวจันทิรา เจือกโว้น089-1193393</t>
  </si>
  <si>
    <t>ก.พ.62</t>
  </si>
  <si>
    <t>-</t>
  </si>
  <si>
    <t>ธ.ค.61</t>
  </si>
  <si>
    <t>ม.ค.62</t>
  </si>
  <si>
    <t>ก.ค.62</t>
  </si>
  <si>
    <t xml:space="preserve">นายภูมินทร์  อินทร์แป้น087-2757499    </t>
  </si>
  <si>
    <t>ก.ค.62 - ก.ย.62</t>
  </si>
  <si>
    <t xml:space="preserve">ผู้เข้าร่วมโครงการอยู่ในกระบวนการของการจัดกิจกรรมครบถ้วน ร้อยละ 80 </t>
  </si>
  <si>
    <t>ผู้เข้าร่วมโครงการมีความพึงพอใจในกระบวนการจัดการโครงการ ร้อยละ  80</t>
  </si>
  <si>
    <t>นางสาวทิพย์รัตน์  ช่วยธานี087-0193943</t>
  </si>
  <si>
    <t>นางสาวทิพย์รัตน์  ช่วยธานี087-0193944</t>
  </si>
  <si>
    <t>นางสาวสิริรักษ์  ขันฒานุรักษ์089-8722069</t>
  </si>
  <si>
    <t xml:space="preserve">            นายนุอนันท์ คุระแก้ว                089 - 8722069</t>
  </si>
  <si>
    <t>นางสาวมะลิวัลย์  หนูเซ่ง087-2779019</t>
  </si>
  <si>
    <t>นายศุภวัฒน์  อินทร์เกิด   086-9486219</t>
  </si>
  <si>
    <t xml:space="preserve">นางสาวหทัยรัตน์  บุญเนตร088-7869665   </t>
  </si>
  <si>
    <t xml:space="preserve">            นายนุอนันท์ คุระแก้ว                  089-8722069 </t>
  </si>
  <si>
    <t xml:space="preserve">            นายนุอนันท์ คุระแก้ว                  089-8722070</t>
  </si>
  <si>
    <t xml:space="preserve">              นายวีระศักดิ์  ไชยชาญ                   089-5150125   </t>
  </si>
  <si>
    <t xml:space="preserve">               ดร.ประสิทธิ์ ศรีนคร                    081-8951165   </t>
  </si>
  <si>
    <t xml:space="preserve">             นายวัชระ   ศรีสะกูล               087 - 2960196</t>
  </si>
  <si>
    <t xml:space="preserve">           นายนเรศ  ขวัญทอง             087-2757499 </t>
  </si>
  <si>
    <t xml:space="preserve">            ผศ.ชัยวัฒน์  สากุล            086-3905156</t>
  </si>
  <si>
    <t>พ.ย.61</t>
  </si>
  <si>
    <t>มิ.ย.62</t>
  </si>
  <si>
    <t xml:space="preserve">              ผศ.ขวัญชีวา หยงสตาร์                       091 – 0432078</t>
  </si>
  <si>
    <r>
      <rPr>
        <u/>
        <sz val="16"/>
        <color rgb="FFFF0000"/>
        <rFont val="TH SarabunPSK"/>
        <family val="2"/>
      </rPr>
      <t>กิจกรรมย่อยที่ 1</t>
    </r>
    <r>
      <rPr>
        <sz val="16"/>
        <color rgb="FFFF0000"/>
        <rFont val="TH SarabunPSK"/>
        <family val="2"/>
      </rPr>
      <t xml:space="preserve"> กิจกรรมจัดทำแผนคณะวิศวกรรมศาสตร์และเทคโนโลยี </t>
    </r>
  </si>
  <si>
    <r>
      <rPr>
        <u/>
        <sz val="16"/>
        <color rgb="FFFF0000"/>
        <rFont val="TH SarabunPSK"/>
        <family val="2"/>
      </rPr>
      <t>กิจกรรมย่อยที่ 2</t>
    </r>
    <r>
      <rPr>
        <sz val="16"/>
        <color rgb="FFFF0000"/>
        <rFont val="TH SarabunPSK"/>
        <family val="2"/>
      </rPr>
      <t xml:space="preserve"> กิจกรรมพัฒนาบุคลากร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</si>
  <si>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sz val="16"/>
        <color rgb="FFFF0000"/>
        <rFont val="TH SarabunPSK"/>
        <family val="2"/>
      </rPr>
      <t xml:space="preserve"> กิจกรรมเตรียมความพร้อมแข่งขันคอนกรีตมวลเบา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</si>
  <si>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sz val="16"/>
        <color rgb="FFFF0000"/>
        <rFont val="TH SarabunPSK"/>
        <family val="2"/>
      </rPr>
      <t xml:space="preserve"> กิจกรรมแข่งขันคอนกรีตมวลเบา ณ วิทยาเขตวังไกลกังวล มหาวิทยาลัยเทคโนโลยีราชมงคลรัตนโกสินทร์</t>
    </r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</si>
  <si>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</si>
  <si>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</si>
  <si>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ผู้เข้าร่วมโครงการทุกคนบอกประเด็นความรู้ที่ได้รับ อย่างน้อย 1 เรื่อง</t>
  </si>
  <si>
    <t xml:space="preserve"> - ผู้เข้าร่วมโครงการทุกคนบอกประเด็นความรู้หรือประสบการณ์ที่ได้รับเพิ่มขึ้น อย่างน้อย 1 เรื่อง</t>
  </si>
  <si>
    <t xml:space="preserve"> - ผู้เข้าร่วมโครงการได้รับรางวัลจากการประกวดแข่งขัน อย่างน้อย 1 รางวัล        </t>
  </si>
  <si>
    <t xml:space="preserve"> - ผู้เข้าร่วมโครงการสามารถนำความรู้ไปใช้ประโยชน์ได้ในระดับมาก</t>
  </si>
  <si>
    <t xml:space="preserve"> - ผู้เข้าร่วมโครงการร้อยละ 80 ได้รับความรู้เพิ่มขึ้น</t>
  </si>
  <si>
    <t xml:space="preserve"> - นักศึกษาได้รับเหรียญรางวัลอย่างน้อย 2 รางวัล
 - ผู้เข้าร่วมโครงการทุกคนบอกประเด็นความรู้หรือประสบการณ์ที่ได้รับเพิ่มขึ้น อย่างน้อย 1 เรื่อง
</t>
  </si>
  <si>
    <t xml:space="preserve"> - นักศึกษามีสุขภาพร่างกายที่สมบูรณ์แข็งแรง ร้อยละ 85
- ผู้เข้าร่วมโครงการได้รับรางวัลจากการประกวดแข่งขัน อย่างน้อย 1 รางวัล </t>
  </si>
  <si>
    <t xml:space="preserve"> - นักศึกษาได้รับเหรียญรางวัลอย่างน้อย 2 รางวัล
 - ผู้เข้าร่วมโครงการทุกคนบอกประเด็นความรู้หรือประสบการณ์ที่ได้รับเพิ่มขึ้น อย่างน้อย 1 เรื่อง
</t>
  </si>
  <si>
    <t xml:space="preserve"> - นักศึกษามีสุขภาพร่างกายที่สมบูรณ์แข็งแรง ร้อยละ 85
- ผู้เข้าร่วมโครงการได้รับรางวัลจากการประกวดแข่งขัน อย่างน้อย 1 รางวัล</t>
  </si>
  <si>
    <r>
      <rPr>
        <u/>
        <sz val="16"/>
        <color rgb="FFFF0000"/>
        <rFont val="TH SarabunPSK"/>
        <family val="2"/>
      </rPr>
      <t>กิจกรรมย่อยที่ 1</t>
    </r>
    <r>
      <rPr>
        <sz val="16"/>
        <color rgb="FFFF0000"/>
        <rFont val="TH SarabunPSK"/>
        <family val="2"/>
      </rPr>
      <t xml:space="preserve"> การตรวจติดตามกิจกรรม 5ส+ ประจำปีการศึกษา 2561 (ภายใน)     </t>
    </r>
  </si>
  <si>
    <r>
      <rPr>
        <u/>
        <sz val="16"/>
        <color rgb="FFFF0000"/>
        <rFont val="TH SarabunPSK"/>
        <family val="2"/>
      </rPr>
      <t>กิจกรรมย่อยที่ 2</t>
    </r>
    <r>
      <rPr>
        <sz val="16"/>
        <color rgb="FFFF0000"/>
        <rFont val="TH SarabunPSK"/>
        <family val="2"/>
      </rPr>
      <t xml:space="preserve"> การตรวจติดตามกิจกรรม 5ส+ ประจำปีการศึกษา 2561 (ภายนอก)  </t>
    </r>
  </si>
  <si>
    <t xml:space="preserve"> - ผู้เข้าร่วมโครงการอยู่ในกระบวนการของการจัดกิจกรรมครบถ้วน ร้อยละ 80 
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</si>
  <si>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ผู้เข้าร่วมโครงการมีความพึงพอใจในกระบวนการจัดการโครงการ ร้อยละ  80
 - ผู้เข้าร่วมโครงการสามารถนำความรู้ไปใช้ประโยชน์ได้อยู่ในระดับมาก</t>
  </si>
  <si>
    <t xml:space="preserve"> - นักวิจัยรายงานความก้าวหน้า เพื่อรับการประเมินโครงการวิจัย ครบถ้วน ร้อยละ 100
 - อย่างน้อยร้อยละ 80 ของผู้เข้าร่วมโครงการได้รับความรู้เพิ่มขึ้น</t>
  </si>
  <si>
    <t xml:space="preserve"> - นักวิจัยได้รับการสนับสนุนให้ดำเนินโครงการต่อไป ร้อยละ 100
 - ผู้เข้าร่วมโครงการสามารถนำความรู้ไปใช้ประโยชน์ได้อยู่ในระดับมาก</t>
  </si>
  <si>
    <t xml:space="preserve"> - ความพึงพอใจของผู้เข้าร่วมโครงการ ไม่น้อยกว่าร้อยละ 80</t>
  </si>
  <si>
    <t xml:space="preserve"> - ผู้เข้าร่วมโครงการมีความตระหนักในการทำนุบำรุงศิลปวัฒนธรรมไทยและอนุรักษ์สิ่งแวดล้อม</t>
  </si>
  <si>
    <t xml:space="preserve"> - ผู้เข้าร่วมโครงการมีความตระหนักในการทำนุบำรุงศิลปวัฒนธรรมไทย และร่วมอนุรักษ์สิ่งแวดล้อม</t>
  </si>
  <si>
    <r>
      <rPr>
        <u/>
        <sz val="16"/>
        <color rgb="FFFF0000"/>
        <rFont val="AngsanaUPC"/>
        <family val="1"/>
      </rPr>
      <t>กิจกรรมย่อยที่ 1</t>
    </r>
    <r>
      <rPr>
        <sz val="16"/>
        <color rgb="FFFF0000"/>
        <rFont val="AngsanaUPC"/>
        <family val="1"/>
      </rPr>
      <t xml:space="preserve"> การออกแบบเครื่องย่อยทางจากและเปลือกลูกจากเพื่อเพิ่มมูลค่าให้กับชุมชน</t>
    </r>
  </si>
  <si>
    <r>
      <rPr>
        <u/>
        <sz val="16"/>
        <color rgb="FFFF0000"/>
        <rFont val="AngsanaUPC"/>
        <family val="1"/>
      </rPr>
      <t>กิจกรรมย่อยที่ 2</t>
    </r>
    <r>
      <rPr>
        <sz val="16"/>
        <color rgb="FFFF0000"/>
        <rFont val="AngsanaUPC"/>
        <family val="1"/>
      </rPr>
      <t xml:space="preserve"> โครงการออกแบบตราสัญลักษณ์และป้ายบอกคุณสมบัติผลิตภัณฑ์ชุมชน</t>
    </r>
  </si>
  <si>
    <r>
      <rPr>
        <u/>
        <sz val="16"/>
        <color rgb="FFFF0000"/>
        <rFont val="AngsanaUPC"/>
        <family val="1"/>
      </rPr>
      <t>กิจกรรมย่อยที่ 3</t>
    </r>
    <r>
      <rPr>
        <sz val="16"/>
        <color rgb="FFFF0000"/>
        <rFont val="AngsanaUPC"/>
        <family val="1"/>
      </rPr>
      <t xml:space="preserve"> การใช้ประโยชน์จากการย่อยทางจากในงานคอนกรีตบล็อก</t>
    </r>
  </si>
  <si>
    <r>
      <rPr>
        <u/>
        <sz val="16"/>
        <color rgb="FFFF0000"/>
        <rFont val="AngsanaUPC"/>
        <family val="1"/>
      </rPr>
      <t>กิจกรรมย่อยที่ 4</t>
    </r>
    <r>
      <rPr>
        <sz val="16"/>
        <color rgb="FFFF0000"/>
        <rFont val="AngsanaUPC"/>
        <family val="1"/>
      </rPr>
      <t xml:space="preserve"> โครงการเสวนาสรุปผลการดำเนินงานและพัฒนาแผนการดำเนินงาน</t>
    </r>
  </si>
  <si>
    <t xml:space="preserve"> - ชุมชนได้รับเครื่องย่อยทางจากและเปลือกลูกจาก
 - กลุ่มวิสาหกิจชุมชนจักสานก้านจาก มีสถานที่จำหน่ายสินค้าที่มีความมั่นคงแข็งแรงและสวยงามมากยิ่งขึ้น
 - ได้ตราสัญลักษณ์และป้ายคุณสมบัติของสินค้า
 - ความพึงพอใจของผู้รับบริการ ไม่น้อยกว่าร้อยละ 80</t>
  </si>
  <si>
    <t xml:space="preserve"> - ชุมชนสามารถนำเครื่องไปใช้งานได้จริง
 - เป็นการสร้างภาพลักษณ์ให้กับผลิตภัณฑ์ของชุมชน
 - ชุมชนสามารถนำเครื่องไปใช้งานได้จริง
 - ชุมชนมีรายได้เพิ่มมากขึ้น
 - 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</si>
  <si>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 xml:space="preserve"> - ชุมชนได้รับเครื่องย่อยทางจากและเปลือกลูกจาก
 - ความพึงพอใจของผู้รับบริการ ไม่น้อยกว่าร้อยละ 80</t>
  </si>
  <si>
    <t xml:space="preserve"> - ชุมชนสามารถนำเครื่องไปใช้งานได้จริง
 - 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</si>
  <si>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 xml:space="preserve"> - เป็นการสร้างภาพลักษณ์ให้กับ
ผลิตภัณฑ์ของชุมชน
 - 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</si>
  <si>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 xml:space="preserve"> - ได้ตราสัญลักษณ์และป้ายคุณสมบัติของสินค้า 
 - ความพึงพอใจของผู้รับบริการ ไม่น้อยกว่าร้อยละ 80</t>
  </si>
  <si>
    <t xml:space="preserve"> - ชุมชนได้รับเครื่องเครื่องขึ้นรูปคอนกรีตบล็อก
 - ความพึงพอใจของผู้รับบริการ ไม่น้อยกว่าร้อยละ 80</t>
  </si>
  <si>
    <t xml:space="preserve"> - ชุมชนสามารถนำเครื่องไปผลิตคอนกรีตบล็อกจากทางจากได้จริง
 - 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</si>
  <si>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 xml:space="preserve"> - คาดว่ากลุ่มเป้าหมายให้ความสนใจเข้าร่วมโครงการไม่น้อยกว่าร้อยละ 80
 - ความพึงพอใจของผู้รับบริการ ไม่น้อยกว่าร้อยละ 80</t>
  </si>
  <si>
    <t xml:space="preserve"> - แผนการดำเนินงานในรอบปีถัดไป อีกทั้งแนวทางการแก้ไขปัญหาต่างๆ ตลอดโครงการที่ผ่านมา
 - 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</si>
</sst>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b/>
      <u/>
      <sz val="16"/>
      <color theme="1"/>
      <name val="AngsanaUPC"/>
      <family val="1"/>
    </font>
    <font>
      <sz val="14"/>
      <name val="AngsanaUPC"/>
      <family val="1"/>
      <charset val="222"/>
    </font>
    <font>
      <sz val="16"/>
      <name val="AngsanaUPC"/>
      <family val="1"/>
    </font>
    <font>
      <sz val="11"/>
      <color theme="1"/>
      <name val="AngsanaUPC"/>
      <family val="1"/>
    </font>
    <font>
      <sz val="16"/>
      <color rgb="FFFF0000"/>
      <name val="AngsanaUPC"/>
      <family val="1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i/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i/>
      <u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u/>
      <sz val="16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7" fillId="0" borderId="0"/>
    <xf numFmtId="0" fontId="5" fillId="0" borderId="0"/>
    <xf numFmtId="0" fontId="8" fillId="0" borderId="0"/>
    <xf numFmtId="0" fontId="10" fillId="0" borderId="0"/>
  </cellStyleXfs>
  <cellXfs count="17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1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2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7" xfId="0" applyFont="1" applyBorder="1"/>
    <xf numFmtId="49" fontId="11" fillId="0" borderId="7" xfId="1" applyNumberFormat="1" applyFont="1" applyBorder="1" applyAlignment="1">
      <alignment vertical="top" wrapText="1"/>
    </xf>
    <xf numFmtId="49" fontId="11" fillId="0" borderId="7" xfId="1" applyNumberFormat="1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41" fontId="2" fillId="2" borderId="1" xfId="1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41" fontId="13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5" fillId="0" borderId="0" xfId="0" applyFont="1"/>
    <xf numFmtId="0" fontId="16" fillId="4" borderId="1" xfId="0" applyFont="1" applyFill="1" applyBorder="1" applyAlignment="1">
      <alignment horizontal="center" vertical="center"/>
    </xf>
    <xf numFmtId="188" fontId="15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vertical="top" wrapText="1"/>
    </xf>
    <xf numFmtId="41" fontId="15" fillId="0" borderId="1" xfId="4" applyNumberFormat="1" applyFont="1" applyBorder="1" applyAlignment="1">
      <alignment vertical="top"/>
    </xf>
    <xf numFmtId="0" fontId="15" fillId="0" borderId="1" xfId="0" applyFont="1" applyBorder="1"/>
    <xf numFmtId="41" fontId="17" fillId="2" borderId="1" xfId="4" applyNumberFormat="1" applyFont="1" applyFill="1" applyBorder="1" applyAlignment="1">
      <alignment horizontal="left" vertical="top"/>
    </xf>
    <xf numFmtId="41" fontId="17" fillId="0" borderId="1" xfId="4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8" fillId="0" borderId="7" xfId="0" applyNumberFormat="1" applyFont="1" applyFill="1" applyBorder="1" applyAlignment="1">
      <alignment horizontal="left" vertical="justify"/>
    </xf>
    <xf numFmtId="0" fontId="15" fillId="0" borderId="0" xfId="0" applyFont="1" applyBorder="1"/>
    <xf numFmtId="41" fontId="17" fillId="0" borderId="1" xfId="4" applyNumberFormat="1" applyFont="1" applyFill="1" applyBorder="1" applyAlignment="1">
      <alignment horizontal="left" vertical="top"/>
    </xf>
    <xf numFmtId="49" fontId="18" fillId="0" borderId="7" xfId="0" applyNumberFormat="1" applyFont="1" applyBorder="1" applyAlignment="1">
      <alignment horizontal="left" vertical="justify"/>
    </xf>
    <xf numFmtId="0" fontId="19" fillId="0" borderId="1" xfId="0" applyNumberFormat="1" applyFont="1" applyBorder="1" applyAlignment="1">
      <alignment vertical="top" wrapText="1"/>
    </xf>
    <xf numFmtId="41" fontId="19" fillId="0" borderId="1" xfId="4" applyNumberFormat="1" applyFont="1" applyBorder="1" applyAlignment="1">
      <alignment vertical="top"/>
    </xf>
    <xf numFmtId="49" fontId="18" fillId="0" borderId="7" xfId="0" applyNumberFormat="1" applyFont="1" applyBorder="1" applyAlignment="1">
      <alignment horizontal="left" vertical="top" wrapText="1"/>
    </xf>
    <xf numFmtId="49" fontId="18" fillId="0" borderId="7" xfId="0" applyNumberFormat="1" applyFont="1" applyFill="1" applyBorder="1" applyAlignment="1">
      <alignment horizontal="left" vertical="top" wrapText="1"/>
    </xf>
    <xf numFmtId="188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vertical="top" wrapText="1"/>
    </xf>
    <xf numFmtId="41" fontId="15" fillId="2" borderId="1" xfId="4" applyNumberFormat="1" applyFont="1" applyFill="1" applyBorder="1" applyAlignment="1">
      <alignment vertical="top"/>
    </xf>
    <xf numFmtId="0" fontId="15" fillId="2" borderId="1" xfId="0" applyFont="1" applyFill="1" applyBorder="1"/>
    <xf numFmtId="41" fontId="17" fillId="2" borderId="1" xfId="4" applyNumberFormat="1" applyFont="1" applyFill="1" applyBorder="1" applyAlignment="1">
      <alignment horizontal="left" vertical="center"/>
    </xf>
    <xf numFmtId="41" fontId="17" fillId="2" borderId="1" xfId="4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49" fontId="18" fillId="2" borderId="7" xfId="4" applyNumberFormat="1" applyFont="1" applyFill="1" applyBorder="1" applyAlignment="1">
      <alignment horizontal="left" vertical="top" wrapText="1"/>
    </xf>
    <xf numFmtId="0" fontId="15" fillId="2" borderId="0" xfId="0" applyFont="1" applyFill="1" applyBorder="1"/>
    <xf numFmtId="0" fontId="19" fillId="2" borderId="1" xfId="0" applyNumberFormat="1" applyFont="1" applyFill="1" applyBorder="1" applyAlignment="1">
      <alignment vertical="top" wrapText="1"/>
    </xf>
    <xf numFmtId="41" fontId="19" fillId="2" borderId="1" xfId="4" applyNumberFormat="1" applyFont="1" applyFill="1" applyBorder="1" applyAlignment="1">
      <alignment vertical="top"/>
    </xf>
    <xf numFmtId="41" fontId="17" fillId="0" borderId="1" xfId="4" applyNumberFormat="1" applyFont="1" applyFill="1" applyBorder="1" applyAlignment="1">
      <alignment horizontal="center" vertical="top" wrapText="1"/>
    </xf>
    <xf numFmtId="41" fontId="17" fillId="0" borderId="1" xfId="4" applyNumberFormat="1" applyFont="1" applyBorder="1" applyAlignment="1">
      <alignment horizontal="right" vertical="top"/>
    </xf>
    <xf numFmtId="15" fontId="17" fillId="0" borderId="1" xfId="0" applyNumberFormat="1" applyFont="1" applyBorder="1" applyAlignment="1">
      <alignment horizontal="left" vertical="top" wrapText="1"/>
    </xf>
    <xf numFmtId="17" fontId="17" fillId="0" borderId="1" xfId="0" applyNumberFormat="1" applyFont="1" applyBorder="1" applyAlignment="1">
      <alignment horizontal="center" vertical="top"/>
    </xf>
    <xf numFmtId="187" fontId="18" fillId="0" borderId="7" xfId="0" applyNumberFormat="1" applyFont="1" applyFill="1" applyBorder="1" applyAlignment="1">
      <alignment horizontal="left" vertical="top" wrapText="1"/>
    </xf>
    <xf numFmtId="0" fontId="15" fillId="0" borderId="7" xfId="0" applyFont="1" applyBorder="1"/>
    <xf numFmtId="41" fontId="17" fillId="2" borderId="1" xfId="4" applyNumberFormat="1" applyFont="1" applyFill="1" applyBorder="1" applyAlignment="1">
      <alignment horizontal="center" vertical="top"/>
    </xf>
    <xf numFmtId="0" fontId="15" fillId="2" borderId="7" xfId="0" applyFont="1" applyFill="1" applyBorder="1"/>
    <xf numFmtId="0" fontId="17" fillId="2" borderId="1" xfId="12" applyFont="1" applyFill="1" applyBorder="1" applyAlignment="1">
      <alignment vertical="top" wrapText="1"/>
    </xf>
    <xf numFmtId="41" fontId="17" fillId="0" borderId="1" xfId="4" applyNumberFormat="1" applyFont="1" applyBorder="1" applyAlignment="1">
      <alignment horizontal="center" vertical="top"/>
    </xf>
    <xf numFmtId="41" fontId="17" fillId="0" borderId="1" xfId="4" applyNumberFormat="1" applyFont="1" applyBorder="1" applyAlignment="1">
      <alignment horizontal="right" vertical="top" wrapText="1"/>
    </xf>
    <xf numFmtId="15" fontId="17" fillId="0" borderId="1" xfId="0" applyNumberFormat="1" applyFont="1" applyBorder="1" applyAlignment="1">
      <alignment horizontal="center" vertical="top"/>
    </xf>
    <xf numFmtId="188" fontId="17" fillId="2" borderId="1" xfId="13" applyNumberFormat="1" applyFont="1" applyFill="1" applyBorder="1" applyAlignment="1">
      <alignment horizontal="center" vertical="top" wrapText="1"/>
    </xf>
    <xf numFmtId="41" fontId="20" fillId="0" borderId="1" xfId="4" applyNumberFormat="1" applyFont="1" applyBorder="1" applyAlignment="1">
      <alignment horizontal="center" vertical="top"/>
    </xf>
    <xf numFmtId="41" fontId="17" fillId="0" borderId="1" xfId="4" applyNumberFormat="1" applyFont="1" applyBorder="1" applyAlignment="1">
      <alignment vertical="top" wrapText="1"/>
    </xf>
    <xf numFmtId="0" fontId="15" fillId="0" borderId="1" xfId="0" applyFont="1" applyBorder="1" applyAlignment="1">
      <alignment vertical="center"/>
    </xf>
    <xf numFmtId="0" fontId="21" fillId="0" borderId="1" xfId="12" applyNumberFormat="1" applyFont="1" applyFill="1" applyBorder="1" applyAlignment="1">
      <alignment horizontal="center" vertical="top" wrapText="1"/>
    </xf>
    <xf numFmtId="41" fontId="21" fillId="0" borderId="1" xfId="5" applyNumberFormat="1" applyFont="1" applyFill="1" applyBorder="1" applyAlignment="1">
      <alignment horizontal="center" vertical="center" wrapText="1"/>
    </xf>
    <xf numFmtId="41" fontId="18" fillId="0" borderId="1" xfId="2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22" fillId="0" borderId="0" xfId="0" applyFont="1"/>
    <xf numFmtId="0" fontId="2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9" fillId="2" borderId="1" xfId="0" applyFont="1" applyFill="1" applyBorder="1"/>
    <xf numFmtId="41" fontId="19" fillId="2" borderId="1" xfId="4" applyNumberFormat="1" applyFont="1" applyFill="1" applyBorder="1" applyAlignment="1">
      <alignment horizontal="left" vertical="center"/>
    </xf>
    <xf numFmtId="41" fontId="19" fillId="2" borderId="1" xfId="4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0" fontId="17" fillId="5" borderId="1" xfId="12" applyNumberFormat="1" applyFont="1" applyFill="1" applyBorder="1" applyAlignment="1">
      <alignment vertical="top" wrapText="1"/>
    </xf>
    <xf numFmtId="41" fontId="15" fillId="5" borderId="1" xfId="4" applyNumberFormat="1" applyFont="1" applyFill="1" applyBorder="1" applyAlignment="1">
      <alignment vertical="top"/>
    </xf>
    <xf numFmtId="0" fontId="15" fillId="5" borderId="1" xfId="0" applyFont="1" applyFill="1" applyBorder="1"/>
    <xf numFmtId="41" fontId="17" fillId="5" borderId="1" xfId="4" applyNumberFormat="1" applyFont="1" applyFill="1" applyBorder="1" applyAlignment="1">
      <alignment horizontal="left" vertical="center"/>
    </xf>
    <xf numFmtId="41" fontId="17" fillId="5" borderId="1" xfId="4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center" vertical="top" wrapText="1"/>
    </xf>
    <xf numFmtId="49" fontId="17" fillId="5" borderId="1" xfId="0" applyNumberFormat="1" applyFont="1" applyFill="1" applyBorder="1" applyAlignment="1">
      <alignment horizontal="center" vertical="top" wrapText="1"/>
    </xf>
    <xf numFmtId="41" fontId="17" fillId="5" borderId="1" xfId="4" applyNumberFormat="1" applyFont="1" applyFill="1" applyBorder="1" applyAlignment="1">
      <alignment horizontal="left" vertical="top"/>
    </xf>
    <xf numFmtId="41" fontId="17" fillId="5" borderId="1" xfId="0" applyNumberFormat="1" applyFont="1" applyFill="1" applyBorder="1" applyAlignment="1">
      <alignment horizontal="right" vertical="top"/>
    </xf>
    <xf numFmtId="41" fontId="17" fillId="5" borderId="1" xfId="4" applyNumberFormat="1" applyFont="1" applyFill="1" applyBorder="1" applyAlignment="1">
      <alignment horizontal="right" vertical="top"/>
    </xf>
    <xf numFmtId="15" fontId="17" fillId="5" borderId="1" xfId="0" applyNumberFormat="1" applyFont="1" applyFill="1" applyBorder="1" applyAlignment="1">
      <alignment horizontal="left" vertical="top" wrapText="1"/>
    </xf>
    <xf numFmtId="17" fontId="17" fillId="5" borderId="1" xfId="0" applyNumberFormat="1" applyFont="1" applyFill="1" applyBorder="1" applyAlignment="1">
      <alignment horizontal="center" vertical="top"/>
    </xf>
    <xf numFmtId="188" fontId="15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8" fontId="2" fillId="0" borderId="2" xfId="0" applyNumberFormat="1" applyFont="1" applyBorder="1" applyAlignment="1">
      <alignment horizontal="center" vertical="top"/>
    </xf>
    <xf numFmtId="188" fontId="2" fillId="0" borderId="4" xfId="0" applyNumberFormat="1" applyFont="1" applyBorder="1" applyAlignment="1">
      <alignment horizontal="center" vertical="top"/>
    </xf>
    <xf numFmtId="188" fontId="2" fillId="0" borderId="3" xfId="0" applyNumberFormat="1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41" fontId="19" fillId="2" borderId="1" xfId="4" applyNumberFormat="1" applyFont="1" applyFill="1" applyBorder="1" applyAlignment="1">
      <alignment horizontal="left" vertical="top"/>
    </xf>
    <xf numFmtId="41" fontId="19" fillId="0" borderId="1" xfId="4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17" fillId="5" borderId="1" xfId="0" applyFont="1" applyFill="1" applyBorder="1" applyAlignment="1">
      <alignment horizontal="left" vertical="top" wrapText="1"/>
    </xf>
    <xf numFmtId="41" fontId="17" fillId="5" borderId="1" xfId="4" applyNumberFormat="1" applyFont="1" applyFill="1" applyBorder="1" applyAlignment="1">
      <alignment horizontal="center" vertical="top"/>
    </xf>
    <xf numFmtId="41" fontId="17" fillId="5" borderId="1" xfId="4" applyNumberFormat="1" applyFont="1" applyFill="1" applyBorder="1" applyAlignment="1">
      <alignment vertical="top" wrapText="1"/>
    </xf>
    <xf numFmtId="41" fontId="17" fillId="5" borderId="1" xfId="4" applyNumberFormat="1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2" borderId="1" xfId="12" applyFont="1" applyFill="1" applyBorder="1" applyAlignment="1">
      <alignment vertical="top" wrapText="1"/>
    </xf>
    <xf numFmtId="41" fontId="19" fillId="0" borderId="1" xfId="4" applyNumberFormat="1" applyFont="1" applyFill="1" applyBorder="1" applyAlignment="1">
      <alignment horizontal="center" vertical="top" wrapText="1"/>
    </xf>
    <xf numFmtId="41" fontId="19" fillId="0" borderId="1" xfId="4" applyNumberFormat="1" applyFont="1" applyBorder="1" applyAlignment="1">
      <alignment horizontal="center" vertical="top"/>
    </xf>
    <xf numFmtId="41" fontId="19" fillId="0" borderId="1" xfId="4" applyNumberFormat="1" applyFont="1" applyBorder="1" applyAlignment="1">
      <alignment horizontal="right" vertical="top" wrapText="1"/>
    </xf>
    <xf numFmtId="41" fontId="19" fillId="0" borderId="1" xfId="4" applyNumberFormat="1" applyFont="1" applyBorder="1" applyAlignment="1">
      <alignment horizontal="right" vertical="top"/>
    </xf>
    <xf numFmtId="15" fontId="19" fillId="0" borderId="1" xfId="0" applyNumberFormat="1" applyFont="1" applyBorder="1" applyAlignment="1">
      <alignment horizontal="left" vertical="top" wrapText="1"/>
    </xf>
    <xf numFmtId="17" fontId="19" fillId="0" borderId="1" xfId="0" applyNumberFormat="1" applyFont="1" applyBorder="1" applyAlignment="1">
      <alignment horizontal="center" vertical="top"/>
    </xf>
    <xf numFmtId="41" fontId="19" fillId="0" borderId="1" xfId="12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188" fontId="18" fillId="0" borderId="1" xfId="0" applyNumberFormat="1" applyFont="1" applyBorder="1" applyAlignment="1">
      <alignment horizontal="center" vertical="top" wrapText="1"/>
    </xf>
    <xf numFmtId="41" fontId="17" fillId="0" borderId="1" xfId="1" applyNumberFormat="1" applyFont="1" applyBorder="1" applyAlignment="1">
      <alignment vertical="center"/>
    </xf>
    <xf numFmtId="49" fontId="18" fillId="0" borderId="7" xfId="4" applyNumberFormat="1" applyFont="1" applyBorder="1" applyAlignment="1">
      <alignment horizontal="left" vertical="top" wrapText="1"/>
    </xf>
    <xf numFmtId="188" fontId="26" fillId="0" borderId="1" xfId="0" applyNumberFormat="1" applyFont="1" applyBorder="1" applyAlignment="1">
      <alignment horizontal="center" vertical="top"/>
    </xf>
    <xf numFmtId="41" fontId="15" fillId="0" borderId="1" xfId="0" applyNumberFormat="1" applyFont="1" applyBorder="1" applyAlignment="1">
      <alignment vertical="top"/>
    </xf>
    <xf numFmtId="188" fontId="17" fillId="0" borderId="1" xfId="12" applyNumberFormat="1" applyFont="1" applyFill="1" applyBorder="1" applyAlignment="1">
      <alignment horizontal="center" vertical="top" wrapText="1"/>
    </xf>
    <xf numFmtId="49" fontId="17" fillId="0" borderId="1" xfId="11" applyNumberFormat="1" applyFont="1" applyBorder="1" applyAlignment="1">
      <alignment horizontal="left" vertical="top" wrapText="1"/>
    </xf>
    <xf numFmtId="41" fontId="17" fillId="0" borderId="1" xfId="4" applyNumberFormat="1" applyFont="1" applyBorder="1" applyAlignment="1">
      <alignment vertical="top"/>
    </xf>
    <xf numFmtId="41" fontId="17" fillId="0" borderId="1" xfId="11" applyNumberFormat="1" applyFont="1" applyBorder="1" applyAlignment="1">
      <alignment vertical="top" wrapText="1"/>
    </xf>
    <xf numFmtId="41" fontId="17" fillId="0" borderId="1" xfId="11" applyNumberFormat="1" applyFont="1" applyBorder="1" applyAlignment="1">
      <alignment vertical="top"/>
    </xf>
    <xf numFmtId="41" fontId="17" fillId="0" borderId="1" xfId="1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21" fillId="0" borderId="1" xfId="12" applyNumberFormat="1" applyFont="1" applyFill="1" applyBorder="1" applyAlignment="1">
      <alignment horizontal="center" vertical="center" wrapText="1"/>
    </xf>
    <xf numFmtId="41" fontId="21" fillId="0" borderId="1" xfId="12" applyNumberFormat="1" applyFont="1" applyFill="1" applyBorder="1" applyAlignment="1">
      <alignment horizontal="center" vertical="center" wrapText="1"/>
    </xf>
    <xf numFmtId="0" fontId="16" fillId="0" borderId="1" xfId="0" applyFont="1" applyBorder="1"/>
    <xf numFmtId="49" fontId="27" fillId="0" borderId="7" xfId="4" applyNumberFormat="1" applyFont="1" applyBorder="1" applyAlignment="1">
      <alignment horizontal="center" wrapText="1"/>
    </xf>
    <xf numFmtId="0" fontId="16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23" fillId="0" borderId="0" xfId="0" applyFont="1"/>
    <xf numFmtId="49" fontId="1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41" fontId="17" fillId="2" borderId="1" xfId="12" applyNumberFormat="1" applyFont="1" applyFill="1" applyBorder="1" applyAlignment="1">
      <alignment horizontal="center" vertical="top" wrapText="1"/>
    </xf>
    <xf numFmtId="17" fontId="17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17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41" fontId="13" fillId="0" borderId="1" xfId="1" applyNumberFormat="1" applyFont="1" applyBorder="1" applyAlignment="1">
      <alignment horizontal="right" vertical="top"/>
    </xf>
  </cellXfs>
  <cellStyles count="14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1"/>
    <cellStyle name="Normal 3" xfId="2"/>
    <cellStyle name="Normal 6" xfId="9"/>
    <cellStyle name="Normal_mask" xfId="13"/>
    <cellStyle name="ปกติ_โครงการงานบริการวิชาการแก่ชุมชน 2547 3" xfId="10"/>
    <cellStyle name="ปกติ_สรุปทำน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90" zoomScaleNormal="90" workbookViewId="0">
      <selection activeCell="N8" sqref="N8"/>
    </sheetView>
  </sheetViews>
  <sheetFormatPr defaultRowHeight="20.100000000000001" customHeight="1" x14ac:dyDescent="0.35"/>
  <cols>
    <col min="1" max="1" width="5.125" style="70" customWidth="1"/>
    <col min="2" max="2" width="58" style="74" customWidth="1"/>
    <col min="3" max="3" width="10.75" style="20" customWidth="1"/>
    <col min="4" max="4" width="10.25" style="20" customWidth="1"/>
    <col min="5" max="5" width="7.5" style="20" customWidth="1"/>
    <col min="6" max="6" width="8" style="20" customWidth="1"/>
    <col min="7" max="7" width="12.375" style="20" customWidth="1"/>
    <col min="8" max="8" width="6.625" style="20" customWidth="1"/>
    <col min="9" max="9" width="19.25" style="20" customWidth="1"/>
    <col min="10" max="10" width="20.375" style="20" customWidth="1"/>
    <col min="11" max="11" width="12.5" style="20" customWidth="1"/>
    <col min="12" max="12" width="27.25" style="20" customWidth="1"/>
    <col min="13" max="13" width="1.5" style="20" customWidth="1"/>
    <col min="14" max="16384" width="9" style="20"/>
  </cols>
  <sheetData>
    <row r="1" spans="1:13" ht="29.25" customHeight="1" x14ac:dyDescent="0.3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3.25" customHeight="1" x14ac:dyDescent="0.35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24.75" customHeight="1" x14ac:dyDescent="0.35">
      <c r="A3" s="95" t="s">
        <v>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32.25" customHeight="1" x14ac:dyDescent="0.35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3" ht="32.25" customHeight="1" x14ac:dyDescent="0.35">
      <c r="A5" s="100" t="s">
        <v>1</v>
      </c>
      <c r="B5" s="101" t="s">
        <v>2</v>
      </c>
      <c r="C5" s="100" t="s">
        <v>3</v>
      </c>
      <c r="D5" s="100"/>
      <c r="E5" s="100" t="s">
        <v>13</v>
      </c>
      <c r="F5" s="100"/>
      <c r="G5" s="100"/>
      <c r="H5" s="100"/>
      <c r="I5" s="100" t="s">
        <v>14</v>
      </c>
      <c r="J5" s="100"/>
      <c r="K5" s="98" t="s">
        <v>12</v>
      </c>
      <c r="L5" s="98" t="s">
        <v>21</v>
      </c>
      <c r="M5" s="99"/>
    </row>
    <row r="6" spans="1:13" ht="36.75" customHeight="1" x14ac:dyDescent="0.35">
      <c r="A6" s="100"/>
      <c r="B6" s="101"/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98"/>
      <c r="L6" s="98"/>
      <c r="M6" s="99"/>
    </row>
    <row r="7" spans="1:13" s="31" customFormat="1" ht="63" x14ac:dyDescent="0.35">
      <c r="A7" s="22">
        <v>1</v>
      </c>
      <c r="B7" s="23" t="s">
        <v>43</v>
      </c>
      <c r="C7" s="24">
        <v>80000</v>
      </c>
      <c r="D7" s="25"/>
      <c r="E7" s="26">
        <v>127</v>
      </c>
      <c r="F7" s="27" t="s">
        <v>56</v>
      </c>
      <c r="G7" s="27" t="s">
        <v>56</v>
      </c>
      <c r="H7" s="27">
        <v>127</v>
      </c>
      <c r="I7" s="121" t="s">
        <v>85</v>
      </c>
      <c r="J7" s="121" t="s">
        <v>86</v>
      </c>
      <c r="K7" s="29" t="s">
        <v>55</v>
      </c>
      <c r="L7" s="28" t="s">
        <v>77</v>
      </c>
      <c r="M7" s="30"/>
    </row>
    <row r="8" spans="1:13" s="31" customFormat="1" ht="35.25" customHeight="1" x14ac:dyDescent="0.35">
      <c r="A8" s="22">
        <v>2</v>
      </c>
      <c r="B8" s="23" t="s">
        <v>36</v>
      </c>
      <c r="C8" s="24">
        <v>50000</v>
      </c>
      <c r="D8" s="25"/>
      <c r="E8" s="32"/>
      <c r="F8" s="27"/>
      <c r="G8" s="27"/>
      <c r="H8" s="27"/>
      <c r="I8" s="121"/>
      <c r="J8" s="121"/>
      <c r="K8" s="29"/>
      <c r="L8" s="131"/>
      <c r="M8" s="33"/>
    </row>
    <row r="9" spans="1:13" s="31" customFormat="1" ht="63" x14ac:dyDescent="0.35">
      <c r="A9" s="22"/>
      <c r="B9" s="34" t="s">
        <v>83</v>
      </c>
      <c r="C9" s="35">
        <v>27280</v>
      </c>
      <c r="D9" s="112"/>
      <c r="E9" s="113">
        <v>12</v>
      </c>
      <c r="F9" s="114">
        <v>3</v>
      </c>
      <c r="G9" s="114" t="s">
        <v>56</v>
      </c>
      <c r="H9" s="114">
        <v>15</v>
      </c>
      <c r="I9" s="122" t="s">
        <v>87</v>
      </c>
      <c r="J9" s="122" t="s">
        <v>86</v>
      </c>
      <c r="K9" s="116" t="s">
        <v>57</v>
      </c>
      <c r="L9" s="115" t="s">
        <v>71</v>
      </c>
      <c r="M9" s="33"/>
    </row>
    <row r="10" spans="1:13" s="31" customFormat="1" ht="84" x14ac:dyDescent="0.35">
      <c r="A10" s="22"/>
      <c r="B10" s="34" t="s">
        <v>84</v>
      </c>
      <c r="C10" s="35">
        <v>22720</v>
      </c>
      <c r="D10" s="112"/>
      <c r="E10" s="113">
        <v>3</v>
      </c>
      <c r="F10" s="114">
        <v>3</v>
      </c>
      <c r="G10" s="114" t="s">
        <v>56</v>
      </c>
      <c r="H10" s="114">
        <v>6</v>
      </c>
      <c r="I10" s="122" t="s">
        <v>88</v>
      </c>
      <c r="J10" s="122" t="s">
        <v>89</v>
      </c>
      <c r="K10" s="116" t="s">
        <v>58</v>
      </c>
      <c r="L10" s="115" t="s">
        <v>72</v>
      </c>
      <c r="M10" s="33"/>
    </row>
    <row r="11" spans="1:13" s="31" customFormat="1" ht="63" x14ac:dyDescent="0.35">
      <c r="A11" s="22">
        <v>3</v>
      </c>
      <c r="B11" s="23" t="s">
        <v>37</v>
      </c>
      <c r="C11" s="24">
        <v>40000</v>
      </c>
      <c r="D11" s="25"/>
      <c r="E11" s="26">
        <v>12</v>
      </c>
      <c r="F11" s="27">
        <v>8</v>
      </c>
      <c r="G11" s="27">
        <v>30</v>
      </c>
      <c r="H11" s="27">
        <v>50</v>
      </c>
      <c r="I11" s="121" t="s">
        <v>85</v>
      </c>
      <c r="J11" s="121" t="s">
        <v>90</v>
      </c>
      <c r="K11" s="29" t="s">
        <v>59</v>
      </c>
      <c r="L11" s="28" t="s">
        <v>76</v>
      </c>
      <c r="M11" s="33"/>
    </row>
    <row r="12" spans="1:13" s="31" customFormat="1" ht="63" x14ac:dyDescent="0.35">
      <c r="A12" s="22">
        <v>4</v>
      </c>
      <c r="B12" s="23" t="s">
        <v>44</v>
      </c>
      <c r="C12" s="24">
        <v>40000</v>
      </c>
      <c r="D12" s="25"/>
      <c r="E12" s="26">
        <v>80</v>
      </c>
      <c r="F12" s="27">
        <v>5</v>
      </c>
      <c r="G12" s="27" t="s">
        <v>56</v>
      </c>
      <c r="H12" s="27">
        <v>85</v>
      </c>
      <c r="I12" s="121" t="s">
        <v>85</v>
      </c>
      <c r="J12" s="121" t="s">
        <v>86</v>
      </c>
      <c r="K12" s="29" t="s">
        <v>55</v>
      </c>
      <c r="L12" s="28" t="s">
        <v>73</v>
      </c>
      <c r="M12" s="36"/>
    </row>
    <row r="13" spans="1:13" s="31" customFormat="1" ht="63" x14ac:dyDescent="0.35">
      <c r="A13" s="22">
        <v>5</v>
      </c>
      <c r="B13" s="23" t="s">
        <v>38</v>
      </c>
      <c r="C13" s="24">
        <v>60000</v>
      </c>
      <c r="D13" s="25"/>
      <c r="E13" s="32">
        <v>6</v>
      </c>
      <c r="F13" s="27">
        <v>2</v>
      </c>
      <c r="G13" s="27" t="s">
        <v>56</v>
      </c>
      <c r="H13" s="27">
        <v>8</v>
      </c>
      <c r="I13" s="121" t="s">
        <v>87</v>
      </c>
      <c r="J13" s="121" t="s">
        <v>90</v>
      </c>
      <c r="K13" s="29" t="s">
        <v>61</v>
      </c>
      <c r="L13" s="28" t="s">
        <v>60</v>
      </c>
      <c r="M13" s="37"/>
    </row>
    <row r="14" spans="1:13" s="48" customFormat="1" ht="47.25" customHeight="1" x14ac:dyDescent="0.35">
      <c r="A14" s="38">
        <v>1</v>
      </c>
      <c r="B14" s="39" t="s">
        <v>45</v>
      </c>
      <c r="C14" s="40">
        <v>94000</v>
      </c>
      <c r="D14" s="41"/>
      <c r="E14" s="42"/>
      <c r="F14" s="43"/>
      <c r="G14" s="43"/>
      <c r="H14" s="43"/>
      <c r="I14" s="44"/>
      <c r="J14" s="44"/>
      <c r="K14" s="46"/>
      <c r="L14" s="45"/>
      <c r="M14" s="47"/>
    </row>
    <row r="15" spans="1:13" s="48" customFormat="1" ht="63" x14ac:dyDescent="0.35">
      <c r="A15" s="38"/>
      <c r="B15" s="49" t="s">
        <v>81</v>
      </c>
      <c r="C15" s="50">
        <v>34000</v>
      </c>
      <c r="D15" s="75"/>
      <c r="E15" s="76" t="s">
        <v>56</v>
      </c>
      <c r="F15" s="77">
        <v>32</v>
      </c>
      <c r="G15" s="77" t="s">
        <v>56</v>
      </c>
      <c r="H15" s="77">
        <v>32</v>
      </c>
      <c r="I15" s="78" t="s">
        <v>91</v>
      </c>
      <c r="J15" s="78" t="s">
        <v>86</v>
      </c>
      <c r="K15" s="80" t="s">
        <v>78</v>
      </c>
      <c r="L15" s="79" t="s">
        <v>74</v>
      </c>
      <c r="M15" s="47"/>
    </row>
    <row r="16" spans="1:13" s="48" customFormat="1" ht="63" x14ac:dyDescent="0.35">
      <c r="A16" s="38"/>
      <c r="B16" s="49" t="s">
        <v>82</v>
      </c>
      <c r="C16" s="50">
        <v>60000</v>
      </c>
      <c r="D16" s="75"/>
      <c r="E16" s="76" t="s">
        <v>56</v>
      </c>
      <c r="F16" s="77">
        <v>12</v>
      </c>
      <c r="G16" s="77" t="s">
        <v>56</v>
      </c>
      <c r="H16" s="77">
        <v>12</v>
      </c>
      <c r="I16" s="78" t="s">
        <v>91</v>
      </c>
      <c r="J16" s="78" t="s">
        <v>86</v>
      </c>
      <c r="K16" s="80" t="s">
        <v>79</v>
      </c>
      <c r="L16" s="79" t="s">
        <v>74</v>
      </c>
      <c r="M16" s="47"/>
    </row>
    <row r="17" spans="1:13" s="48" customFormat="1" ht="147" x14ac:dyDescent="0.35">
      <c r="A17" s="38">
        <v>2</v>
      </c>
      <c r="B17" s="81" t="s">
        <v>46</v>
      </c>
      <c r="C17" s="82">
        <v>200000</v>
      </c>
      <c r="D17" s="83"/>
      <c r="E17" s="84">
        <v>110</v>
      </c>
      <c r="F17" s="85">
        <v>10</v>
      </c>
      <c r="G17" s="85" t="s">
        <v>56</v>
      </c>
      <c r="H17" s="85">
        <v>120</v>
      </c>
      <c r="I17" s="86" t="s">
        <v>92</v>
      </c>
      <c r="J17" s="86" t="s">
        <v>93</v>
      </c>
      <c r="K17" s="88" t="s">
        <v>59</v>
      </c>
      <c r="L17" s="87" t="s">
        <v>80</v>
      </c>
      <c r="M17" s="47"/>
    </row>
    <row r="18" spans="1:13" s="31" customFormat="1" ht="63" x14ac:dyDescent="0.35">
      <c r="A18" s="22">
        <v>3</v>
      </c>
      <c r="B18" s="81" t="s">
        <v>26</v>
      </c>
      <c r="C18" s="85"/>
      <c r="D18" s="89">
        <v>34000</v>
      </c>
      <c r="E18" s="90">
        <v>130</v>
      </c>
      <c r="F18" s="90">
        <v>20</v>
      </c>
      <c r="G18" s="90" t="s">
        <v>56</v>
      </c>
      <c r="H18" s="91">
        <v>150</v>
      </c>
      <c r="I18" s="92" t="s">
        <v>85</v>
      </c>
      <c r="J18" s="92" t="s">
        <v>86</v>
      </c>
      <c r="K18" s="93">
        <v>22798</v>
      </c>
      <c r="L18" s="87" t="s">
        <v>75</v>
      </c>
      <c r="M18" s="55"/>
    </row>
    <row r="19" spans="1:13" s="31" customFormat="1" ht="63" x14ac:dyDescent="0.35">
      <c r="A19" s="22">
        <v>4</v>
      </c>
      <c r="B19" s="81" t="s">
        <v>17</v>
      </c>
      <c r="C19" s="85"/>
      <c r="D19" s="89">
        <v>35000</v>
      </c>
      <c r="E19" s="90">
        <v>120</v>
      </c>
      <c r="F19" s="90">
        <v>10</v>
      </c>
      <c r="G19" s="90" t="s">
        <v>56</v>
      </c>
      <c r="H19" s="91">
        <v>130</v>
      </c>
      <c r="I19" s="92" t="s">
        <v>85</v>
      </c>
      <c r="J19" s="92" t="s">
        <v>86</v>
      </c>
      <c r="K19" s="93">
        <v>22678</v>
      </c>
      <c r="L19" s="87" t="s">
        <v>67</v>
      </c>
      <c r="M19" s="56"/>
    </row>
    <row r="20" spans="1:13" s="48" customFormat="1" ht="168" x14ac:dyDescent="0.35">
      <c r="A20" s="38">
        <v>5</v>
      </c>
      <c r="B20" s="117" t="s">
        <v>25</v>
      </c>
      <c r="C20" s="85"/>
      <c r="D20" s="118">
        <v>80000</v>
      </c>
      <c r="E20" s="119">
        <v>100</v>
      </c>
      <c r="F20" s="119">
        <v>4</v>
      </c>
      <c r="G20" s="120" t="s">
        <v>56</v>
      </c>
      <c r="H20" s="118">
        <v>104</v>
      </c>
      <c r="I20" s="86" t="s">
        <v>94</v>
      </c>
      <c r="J20" s="86" t="s">
        <v>95</v>
      </c>
      <c r="K20" s="93">
        <v>22859</v>
      </c>
      <c r="L20" s="87" t="s">
        <v>80</v>
      </c>
      <c r="M20" s="58"/>
    </row>
    <row r="21" spans="1:13" s="31" customFormat="1" ht="35.25" customHeight="1" x14ac:dyDescent="0.35">
      <c r="A21" s="94">
        <v>6</v>
      </c>
      <c r="B21" s="59" t="s">
        <v>39</v>
      </c>
      <c r="C21" s="51"/>
      <c r="D21" s="60">
        <v>15000</v>
      </c>
      <c r="E21" s="61"/>
      <c r="F21" s="61"/>
      <c r="G21" s="61"/>
      <c r="H21" s="52"/>
      <c r="I21" s="53"/>
      <c r="J21" s="53"/>
      <c r="K21" s="62"/>
      <c r="L21" s="25"/>
      <c r="M21" s="56"/>
    </row>
    <row r="22" spans="1:13" s="31" customFormat="1" ht="84" x14ac:dyDescent="0.35">
      <c r="A22" s="94"/>
      <c r="B22" s="123" t="s">
        <v>96</v>
      </c>
      <c r="C22" s="124"/>
      <c r="D22" s="125">
        <v>8400</v>
      </c>
      <c r="E22" s="126" t="s">
        <v>56</v>
      </c>
      <c r="F22" s="126">
        <v>30</v>
      </c>
      <c r="G22" s="126">
        <v>10</v>
      </c>
      <c r="H22" s="127">
        <v>40</v>
      </c>
      <c r="I22" s="128" t="s">
        <v>62</v>
      </c>
      <c r="J22" s="128" t="s">
        <v>63</v>
      </c>
      <c r="K22" s="129">
        <v>22706</v>
      </c>
      <c r="L22" s="115" t="s">
        <v>64</v>
      </c>
      <c r="M22" s="56"/>
    </row>
    <row r="23" spans="1:13" s="31" customFormat="1" ht="147" x14ac:dyDescent="0.35">
      <c r="A23" s="94"/>
      <c r="B23" s="123" t="s">
        <v>97</v>
      </c>
      <c r="C23" s="124"/>
      <c r="D23" s="130">
        <v>6600</v>
      </c>
      <c r="E23" s="126" t="s">
        <v>56</v>
      </c>
      <c r="F23" s="126">
        <v>23</v>
      </c>
      <c r="G23" s="126">
        <v>10</v>
      </c>
      <c r="H23" s="127">
        <v>33</v>
      </c>
      <c r="I23" s="128" t="s">
        <v>98</v>
      </c>
      <c r="J23" s="128" t="s">
        <v>99</v>
      </c>
      <c r="K23" s="129">
        <v>22737</v>
      </c>
      <c r="L23" s="115" t="s">
        <v>65</v>
      </c>
      <c r="M23" s="56"/>
    </row>
    <row r="24" spans="1:13" s="31" customFormat="1" ht="63" x14ac:dyDescent="0.35">
      <c r="A24" s="63">
        <v>7</v>
      </c>
      <c r="B24" s="59" t="s">
        <v>40</v>
      </c>
      <c r="C24" s="51"/>
      <c r="D24" s="64">
        <v>14000</v>
      </c>
      <c r="E24" s="65">
        <v>85</v>
      </c>
      <c r="F24" s="65">
        <v>5</v>
      </c>
      <c r="G24" s="61" t="s">
        <v>56</v>
      </c>
      <c r="H24" s="60">
        <v>90</v>
      </c>
      <c r="I24" s="53" t="s">
        <v>85</v>
      </c>
      <c r="J24" s="53" t="s">
        <v>86</v>
      </c>
      <c r="K24" s="54">
        <v>22890</v>
      </c>
      <c r="L24" s="28" t="s">
        <v>66</v>
      </c>
      <c r="M24" s="56"/>
    </row>
    <row r="25" spans="1:13" s="31" customFormat="1" ht="147" x14ac:dyDescent="0.35">
      <c r="A25" s="63">
        <v>8</v>
      </c>
      <c r="B25" s="59" t="s">
        <v>41</v>
      </c>
      <c r="C25" s="51"/>
      <c r="D25" s="64">
        <v>14100</v>
      </c>
      <c r="E25" s="61" t="s">
        <v>56</v>
      </c>
      <c r="F25" s="65">
        <v>18</v>
      </c>
      <c r="G25" s="65">
        <v>2</v>
      </c>
      <c r="H25" s="60">
        <v>20</v>
      </c>
      <c r="I25" s="53" t="s">
        <v>100</v>
      </c>
      <c r="J25" s="53" t="s">
        <v>101</v>
      </c>
      <c r="K25" s="54">
        <v>22798</v>
      </c>
      <c r="L25" s="28" t="s">
        <v>68</v>
      </c>
      <c r="M25" s="56"/>
    </row>
    <row r="26" spans="1:13" s="31" customFormat="1" ht="63" x14ac:dyDescent="0.35">
      <c r="A26" s="63">
        <v>9</v>
      </c>
      <c r="B26" s="59" t="s">
        <v>42</v>
      </c>
      <c r="C26" s="51"/>
      <c r="D26" s="60">
        <v>10000</v>
      </c>
      <c r="E26" s="65">
        <v>80</v>
      </c>
      <c r="F26" s="65">
        <v>20</v>
      </c>
      <c r="G26" s="61" t="s">
        <v>56</v>
      </c>
      <c r="H26" s="60">
        <v>100</v>
      </c>
      <c r="I26" s="53" t="s">
        <v>85</v>
      </c>
      <c r="J26" s="53" t="s">
        <v>86</v>
      </c>
      <c r="K26" s="54">
        <v>22767</v>
      </c>
      <c r="L26" s="28" t="s">
        <v>69</v>
      </c>
      <c r="M26" s="56"/>
    </row>
    <row r="27" spans="1:13" s="31" customFormat="1" ht="27" customHeight="1" x14ac:dyDescent="0.35">
      <c r="A27" s="66"/>
      <c r="B27" s="67" t="s">
        <v>18</v>
      </c>
      <c r="C27" s="68">
        <f>SUM(C7:C8,C11:C14,C17)</f>
        <v>564000</v>
      </c>
      <c r="D27" s="68">
        <f>SUM(D7:D17,D18,D19,D20,D21,D24,D25,D26)</f>
        <v>202100</v>
      </c>
      <c r="E27" s="69"/>
      <c r="F27" s="25"/>
      <c r="G27" s="25"/>
      <c r="H27" s="25"/>
      <c r="I27" s="25"/>
      <c r="J27" s="25"/>
      <c r="K27" s="25"/>
      <c r="L27" s="25"/>
      <c r="M27" s="56"/>
    </row>
    <row r="29" spans="1:13" ht="20.100000000000001" customHeight="1" x14ac:dyDescent="0.35">
      <c r="B29" s="71"/>
      <c r="C29" s="72"/>
      <c r="D29" s="72"/>
      <c r="E29" s="72"/>
      <c r="F29" s="72"/>
      <c r="G29" s="72"/>
      <c r="H29" s="72"/>
      <c r="I29" s="72"/>
    </row>
    <row r="30" spans="1:13" ht="20.100000000000001" customHeight="1" x14ac:dyDescent="0.35">
      <c r="B30" s="73" t="s">
        <v>22</v>
      </c>
      <c r="C30" s="31"/>
      <c r="D30" s="31"/>
      <c r="E30" s="72"/>
      <c r="F30" s="72"/>
      <c r="G30" s="72"/>
      <c r="H30" s="72"/>
      <c r="I30" s="72"/>
    </row>
    <row r="31" spans="1:13" ht="20.100000000000001" customHeight="1" x14ac:dyDescent="0.35">
      <c r="B31" s="74" t="s">
        <v>28</v>
      </c>
      <c r="C31" s="31"/>
      <c r="D31" s="31"/>
      <c r="E31" s="72"/>
      <c r="F31" s="72"/>
      <c r="G31" s="72"/>
      <c r="H31" s="72"/>
      <c r="I31" s="72"/>
    </row>
    <row r="32" spans="1:13" ht="20.100000000000001" customHeight="1" x14ac:dyDescent="0.35">
      <c r="B32" s="73" t="s">
        <v>23</v>
      </c>
      <c r="C32" s="31"/>
      <c r="D32" s="31"/>
      <c r="E32" s="72"/>
      <c r="F32" s="72"/>
      <c r="G32" s="72"/>
      <c r="H32" s="72"/>
      <c r="I32" s="72"/>
    </row>
    <row r="33" spans="2:9" ht="20.100000000000001" customHeight="1" x14ac:dyDescent="0.35">
      <c r="B33" s="74" t="s">
        <v>29</v>
      </c>
      <c r="C33" s="31"/>
      <c r="D33" s="31"/>
      <c r="E33" s="72"/>
      <c r="F33" s="72"/>
      <c r="G33" s="72"/>
      <c r="H33" s="72"/>
      <c r="I33" s="72"/>
    </row>
    <row r="34" spans="2:9" ht="20.100000000000001" customHeight="1" x14ac:dyDescent="0.35">
      <c r="B34" s="74" t="s">
        <v>24</v>
      </c>
      <c r="C34" s="31"/>
      <c r="D34" s="31"/>
      <c r="E34" s="72"/>
      <c r="F34" s="72"/>
      <c r="G34" s="72"/>
      <c r="H34" s="72"/>
      <c r="I34" s="72"/>
    </row>
    <row r="35" spans="2:9" ht="20.100000000000001" customHeight="1" x14ac:dyDescent="0.35">
      <c r="B35" s="74" t="s">
        <v>30</v>
      </c>
      <c r="C35" s="31"/>
      <c r="D35" s="31"/>
      <c r="E35" s="72"/>
      <c r="F35" s="72"/>
      <c r="G35" s="72"/>
      <c r="H35" s="72"/>
      <c r="I35" s="72"/>
    </row>
    <row r="36" spans="2:9" ht="20.100000000000001" customHeight="1" x14ac:dyDescent="0.35">
      <c r="B36" s="74" t="s">
        <v>31</v>
      </c>
      <c r="C36" s="31"/>
      <c r="D36" s="31"/>
      <c r="E36" s="72"/>
      <c r="F36" s="72"/>
      <c r="G36" s="72"/>
      <c r="H36" s="72"/>
      <c r="I36" s="72"/>
    </row>
  </sheetData>
  <mergeCells count="13">
    <mergeCell ref="A21:A23"/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8" zoomScale="90" zoomScaleNormal="90" workbookViewId="0">
      <selection activeCell="K9" sqref="K9"/>
    </sheetView>
  </sheetViews>
  <sheetFormatPr defaultRowHeight="20.100000000000001" customHeight="1" x14ac:dyDescent="0.35"/>
  <cols>
    <col min="1" max="1" width="5.125" style="20" customWidth="1"/>
    <col min="2" max="2" width="50.375" style="20" customWidth="1"/>
    <col min="3" max="4" width="10.625" style="20" customWidth="1"/>
    <col min="5" max="6" width="9" style="20"/>
    <col min="7" max="7" width="12.375" style="20" customWidth="1"/>
    <col min="8" max="8" width="7.25" style="20" customWidth="1"/>
    <col min="9" max="9" width="18.5" style="20" customWidth="1"/>
    <col min="10" max="10" width="16.25" style="20" customWidth="1"/>
    <col min="11" max="11" width="12.5" style="20" customWidth="1"/>
    <col min="12" max="12" width="22" style="20" customWidth="1"/>
    <col min="13" max="13" width="5" style="20" customWidth="1"/>
    <col min="14" max="16384" width="9" style="20"/>
  </cols>
  <sheetData>
    <row r="1" spans="1:13" ht="29.25" customHeight="1" x14ac:dyDescent="0.3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5.5" customHeight="1" x14ac:dyDescent="0.35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33.75" customHeight="1" x14ac:dyDescent="0.35">
      <c r="A3" s="95" t="s">
        <v>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42.75" customHeight="1" x14ac:dyDescent="0.35">
      <c r="A4" s="95" t="s">
        <v>15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32.25" customHeight="1" x14ac:dyDescent="0.35">
      <c r="A5" s="132" t="s">
        <v>1</v>
      </c>
      <c r="B5" s="132" t="s">
        <v>2</v>
      </c>
      <c r="C5" s="132" t="s">
        <v>3</v>
      </c>
      <c r="D5" s="132"/>
      <c r="E5" s="132" t="s">
        <v>13</v>
      </c>
      <c r="F5" s="132"/>
      <c r="G5" s="132"/>
      <c r="H5" s="132"/>
      <c r="I5" s="132" t="s">
        <v>14</v>
      </c>
      <c r="J5" s="132"/>
      <c r="K5" s="133" t="s">
        <v>12</v>
      </c>
      <c r="L5" s="134" t="s">
        <v>21</v>
      </c>
      <c r="M5" s="99"/>
    </row>
    <row r="6" spans="1:13" ht="36.75" customHeight="1" x14ac:dyDescent="0.35">
      <c r="A6" s="132"/>
      <c r="B6" s="132"/>
      <c r="C6" s="135" t="s">
        <v>4</v>
      </c>
      <c r="D6" s="135" t="s">
        <v>5</v>
      </c>
      <c r="E6" s="135" t="s">
        <v>6</v>
      </c>
      <c r="F6" s="135" t="s">
        <v>7</v>
      </c>
      <c r="G6" s="135" t="s">
        <v>8</v>
      </c>
      <c r="H6" s="135" t="s">
        <v>9</v>
      </c>
      <c r="I6" s="135" t="s">
        <v>10</v>
      </c>
      <c r="J6" s="135" t="s">
        <v>11</v>
      </c>
      <c r="K6" s="136"/>
      <c r="L6" s="134"/>
      <c r="M6" s="99"/>
    </row>
    <row r="7" spans="1:13" ht="126" x14ac:dyDescent="0.35">
      <c r="A7" s="137">
        <v>1</v>
      </c>
      <c r="B7" s="121" t="s">
        <v>32</v>
      </c>
      <c r="C7" s="159">
        <v>11000</v>
      </c>
      <c r="D7" s="138"/>
      <c r="E7" s="65">
        <v>20</v>
      </c>
      <c r="F7" s="65">
        <v>5</v>
      </c>
      <c r="G7" s="27" t="s">
        <v>56</v>
      </c>
      <c r="H7" s="57">
        <v>25</v>
      </c>
      <c r="I7" s="157" t="s">
        <v>102</v>
      </c>
      <c r="J7" s="157" t="s">
        <v>103</v>
      </c>
      <c r="K7" s="160">
        <v>22647</v>
      </c>
      <c r="L7" s="28" t="s">
        <v>54</v>
      </c>
      <c r="M7" s="139"/>
    </row>
    <row r="8" spans="1:13" ht="126" x14ac:dyDescent="0.35">
      <c r="A8" s="140">
        <v>2</v>
      </c>
      <c r="B8" s="161" t="s">
        <v>33</v>
      </c>
      <c r="C8" s="141">
        <v>25000</v>
      </c>
      <c r="D8" s="138"/>
      <c r="E8" s="27">
        <v>25</v>
      </c>
      <c r="F8" s="27">
        <v>5</v>
      </c>
      <c r="G8" s="27" t="s">
        <v>56</v>
      </c>
      <c r="H8" s="57">
        <v>30</v>
      </c>
      <c r="I8" s="157" t="s">
        <v>102</v>
      </c>
      <c r="J8" s="157" t="s">
        <v>103</v>
      </c>
      <c r="K8" s="160">
        <v>22678</v>
      </c>
      <c r="L8" s="28" t="s">
        <v>70</v>
      </c>
      <c r="M8" s="139"/>
    </row>
    <row r="9" spans="1:13" ht="126" x14ac:dyDescent="0.35">
      <c r="A9" s="142">
        <v>3</v>
      </c>
      <c r="B9" s="143" t="s">
        <v>34</v>
      </c>
      <c r="C9" s="131"/>
      <c r="D9" s="144">
        <v>61000</v>
      </c>
      <c r="E9" s="145">
        <v>120</v>
      </c>
      <c r="F9" s="146">
        <v>5</v>
      </c>
      <c r="G9" s="147" t="s">
        <v>56</v>
      </c>
      <c r="H9" s="145">
        <v>125</v>
      </c>
      <c r="I9" s="121" t="s">
        <v>102</v>
      </c>
      <c r="J9" s="158" t="s">
        <v>104</v>
      </c>
      <c r="K9" s="160">
        <v>22798</v>
      </c>
      <c r="L9" s="28" t="s">
        <v>54</v>
      </c>
      <c r="M9" s="139"/>
    </row>
    <row r="10" spans="1:13" s="153" customFormat="1" ht="29.25" customHeight="1" x14ac:dyDescent="0.35">
      <c r="A10" s="148"/>
      <c r="B10" s="149" t="s">
        <v>18</v>
      </c>
      <c r="C10" s="150">
        <f>SUM(C7:C9)</f>
        <v>36000</v>
      </c>
      <c r="D10" s="150">
        <f>SUM(D7:D9)</f>
        <v>61000</v>
      </c>
      <c r="E10" s="151"/>
      <c r="F10" s="151"/>
      <c r="G10" s="151"/>
      <c r="H10" s="151"/>
      <c r="I10" s="151"/>
      <c r="J10" s="151"/>
      <c r="K10" s="151"/>
      <c r="L10" s="151"/>
      <c r="M10" s="152"/>
    </row>
    <row r="11" spans="1:13" ht="25.5" customHeight="1" x14ac:dyDescent="0.35">
      <c r="A11" s="154"/>
      <c r="B11" s="72"/>
      <c r="C11" s="72"/>
      <c r="D11" s="72"/>
      <c r="E11" s="72"/>
      <c r="F11" s="72"/>
      <c r="G11" s="72"/>
      <c r="H11" s="72"/>
      <c r="I11" s="72"/>
      <c r="J11" s="155"/>
      <c r="K11" s="31"/>
      <c r="L11" s="31"/>
      <c r="M11" s="31"/>
    </row>
    <row r="12" spans="1:13" ht="32.25" customHeight="1" x14ac:dyDescent="0.35">
      <c r="A12" s="154"/>
      <c r="B12" s="156" t="s">
        <v>22</v>
      </c>
      <c r="C12" s="31"/>
      <c r="D12" s="31"/>
      <c r="E12" s="72"/>
      <c r="F12" s="72"/>
      <c r="G12" s="72"/>
      <c r="H12" s="72"/>
      <c r="I12" s="72"/>
      <c r="J12" s="31"/>
      <c r="K12" s="31"/>
      <c r="L12" s="31"/>
      <c r="M12" s="31"/>
    </row>
    <row r="13" spans="1:13" ht="33.75" customHeight="1" x14ac:dyDescent="0.35">
      <c r="A13" s="31"/>
      <c r="B13" s="20" t="s">
        <v>28</v>
      </c>
      <c r="C13" s="31"/>
      <c r="D13" s="31"/>
      <c r="E13" s="72"/>
      <c r="F13" s="72"/>
      <c r="G13" s="72"/>
      <c r="H13" s="72"/>
      <c r="I13" s="72"/>
      <c r="J13" s="31"/>
      <c r="K13" s="31"/>
      <c r="L13" s="31"/>
      <c r="M13" s="31"/>
    </row>
    <row r="14" spans="1:13" ht="20.100000000000001" customHeight="1" x14ac:dyDescent="0.35">
      <c r="A14" s="31"/>
      <c r="B14" s="156" t="s">
        <v>23</v>
      </c>
      <c r="C14" s="31"/>
      <c r="D14" s="31"/>
      <c r="E14" s="72"/>
      <c r="F14" s="72"/>
      <c r="G14" s="72"/>
      <c r="H14" s="72"/>
      <c r="I14" s="72"/>
      <c r="J14" s="31"/>
      <c r="K14" s="31"/>
      <c r="L14" s="31"/>
      <c r="M14" s="31"/>
    </row>
    <row r="15" spans="1:13" ht="20.100000000000001" customHeight="1" x14ac:dyDescent="0.35">
      <c r="A15" s="31"/>
      <c r="B15" s="20" t="s">
        <v>29</v>
      </c>
      <c r="C15" s="31"/>
      <c r="D15" s="31"/>
      <c r="E15" s="72"/>
      <c r="F15" s="72"/>
      <c r="G15" s="72"/>
      <c r="H15" s="72"/>
      <c r="I15" s="72"/>
      <c r="J15" s="31"/>
      <c r="K15" s="31"/>
      <c r="L15" s="31"/>
      <c r="M15" s="31"/>
    </row>
    <row r="16" spans="1:13" ht="20.100000000000001" customHeight="1" x14ac:dyDescent="0.35">
      <c r="A16" s="31"/>
      <c r="B16" s="20" t="s">
        <v>24</v>
      </c>
      <c r="C16" s="31"/>
      <c r="D16" s="31"/>
      <c r="E16" s="72"/>
      <c r="F16" s="72"/>
      <c r="G16" s="72"/>
      <c r="H16" s="72"/>
      <c r="I16" s="72"/>
      <c r="J16" s="31"/>
      <c r="K16" s="31"/>
      <c r="L16" s="31"/>
      <c r="M16" s="31"/>
    </row>
    <row r="17" spans="1:13" ht="20.100000000000001" customHeight="1" x14ac:dyDescent="0.35">
      <c r="A17" s="31"/>
      <c r="B17" s="20" t="s">
        <v>30</v>
      </c>
      <c r="C17" s="31"/>
      <c r="D17" s="31"/>
      <c r="E17" s="72"/>
      <c r="F17" s="72"/>
      <c r="G17" s="72"/>
      <c r="H17" s="72"/>
      <c r="I17" s="72"/>
      <c r="J17" s="31"/>
      <c r="K17" s="31"/>
      <c r="L17" s="31"/>
      <c r="M17" s="31"/>
    </row>
    <row r="18" spans="1:13" ht="20.100000000000001" customHeight="1" x14ac:dyDescent="0.35">
      <c r="A18" s="31"/>
      <c r="B18" s="20" t="s">
        <v>31</v>
      </c>
      <c r="C18" s="31"/>
      <c r="D18" s="31"/>
      <c r="E18" s="72"/>
      <c r="F18" s="72"/>
      <c r="G18" s="72"/>
      <c r="H18" s="72"/>
      <c r="I18" s="72"/>
      <c r="J18" s="31"/>
      <c r="K18" s="31"/>
      <c r="L18" s="31"/>
      <c r="M18" s="31"/>
    </row>
    <row r="19" spans="1:13" ht="20.100000000000001" customHeight="1" x14ac:dyDescent="0.3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20.100000000000001" customHeight="1" x14ac:dyDescent="0.3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20.100000000000001" customHeight="1" x14ac:dyDescent="0.3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20.100000000000001" customHeight="1" x14ac:dyDescent="0.3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</sheetData>
  <mergeCells count="12"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topLeftCell="B1" zoomScale="90" zoomScaleNormal="100" zoomScaleSheetLayoutView="90" workbookViewId="0">
      <selection activeCell="H10" sqref="H10"/>
    </sheetView>
  </sheetViews>
  <sheetFormatPr defaultRowHeight="20.100000000000001" customHeight="1" x14ac:dyDescent="0.5"/>
  <cols>
    <col min="1" max="1" width="5.125" style="1" customWidth="1"/>
    <col min="2" max="2" width="41.75" style="1" customWidth="1"/>
    <col min="3" max="4" width="10.625" style="1" customWidth="1"/>
    <col min="5" max="6" width="9" style="1"/>
    <col min="7" max="7" width="12.375" style="1" customWidth="1"/>
    <col min="8" max="8" width="7.25" style="1" customWidth="1"/>
    <col min="9" max="9" width="19.625" style="1" customWidth="1"/>
    <col min="10" max="10" width="17" style="1" customWidth="1"/>
    <col min="11" max="11" width="15.75" style="1" customWidth="1"/>
    <col min="12" max="12" width="22" style="1" customWidth="1"/>
    <col min="13" max="13" width="7.25" style="1" customWidth="1"/>
    <col min="14" max="16384" width="9" style="1"/>
  </cols>
  <sheetData>
    <row r="1" spans="1:13" ht="29.25" customHeight="1" x14ac:dyDescent="0.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"/>
    </row>
    <row r="2" spans="1:13" ht="25.5" customHeight="1" x14ac:dyDescent="0.5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"/>
    </row>
    <row r="3" spans="1:13" ht="29.25" x14ac:dyDescent="0.5">
      <c r="A3" s="106" t="s">
        <v>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"/>
    </row>
    <row r="4" spans="1:13" ht="29.25" x14ac:dyDescent="0.5">
      <c r="A4" s="107" t="s">
        <v>20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1"/>
    </row>
    <row r="5" spans="1:13" ht="32.25" customHeight="1" x14ac:dyDescent="0.5">
      <c r="A5" s="103" t="s">
        <v>1</v>
      </c>
      <c r="B5" s="103" t="s">
        <v>2</v>
      </c>
      <c r="C5" s="103" t="s">
        <v>3</v>
      </c>
      <c r="D5" s="103"/>
      <c r="E5" s="103" t="s">
        <v>13</v>
      </c>
      <c r="F5" s="103"/>
      <c r="G5" s="103"/>
      <c r="H5" s="103"/>
      <c r="I5" s="103" t="s">
        <v>14</v>
      </c>
      <c r="J5" s="103"/>
      <c r="K5" s="104" t="s">
        <v>12</v>
      </c>
      <c r="L5" s="111" t="s">
        <v>21</v>
      </c>
      <c r="M5" s="102"/>
    </row>
    <row r="6" spans="1:13" ht="36.75" customHeight="1" x14ac:dyDescent="0.5">
      <c r="A6" s="103"/>
      <c r="B6" s="103"/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05"/>
      <c r="L6" s="111"/>
      <c r="M6" s="102"/>
    </row>
    <row r="7" spans="1:13" ht="348.75" x14ac:dyDescent="0.5">
      <c r="A7" s="108">
        <v>1</v>
      </c>
      <c r="B7" s="12" t="s">
        <v>35</v>
      </c>
      <c r="C7" s="13">
        <f>SUM(C8:C11)</f>
        <v>80000</v>
      </c>
      <c r="D7" s="2"/>
      <c r="E7" s="17">
        <v>7</v>
      </c>
      <c r="F7" s="17">
        <v>15</v>
      </c>
      <c r="G7" s="17">
        <v>45</v>
      </c>
      <c r="H7" s="17">
        <v>67</v>
      </c>
      <c r="I7" s="12" t="s">
        <v>109</v>
      </c>
      <c r="J7" s="12" t="s">
        <v>110</v>
      </c>
      <c r="K7" s="19" t="s">
        <v>51</v>
      </c>
      <c r="L7" s="16" t="s">
        <v>50</v>
      </c>
      <c r="M7" s="9"/>
    </row>
    <row r="8" spans="1:13" ht="186" x14ac:dyDescent="0.5">
      <c r="A8" s="109"/>
      <c r="B8" s="15" t="s">
        <v>105</v>
      </c>
      <c r="C8" s="18">
        <v>23000</v>
      </c>
      <c r="D8" s="162"/>
      <c r="E8" s="163">
        <v>3</v>
      </c>
      <c r="F8" s="163">
        <v>2</v>
      </c>
      <c r="G8" s="163">
        <v>10</v>
      </c>
      <c r="H8" s="163">
        <v>15</v>
      </c>
      <c r="I8" s="164" t="s">
        <v>111</v>
      </c>
      <c r="J8" s="164" t="s">
        <v>112</v>
      </c>
      <c r="K8" s="165" t="s">
        <v>52</v>
      </c>
      <c r="L8" s="166" t="s">
        <v>47</v>
      </c>
      <c r="M8" s="9"/>
    </row>
    <row r="9" spans="1:13" ht="209.25" x14ac:dyDescent="0.5">
      <c r="A9" s="109"/>
      <c r="B9" s="15" t="s">
        <v>106</v>
      </c>
      <c r="C9" s="18">
        <v>14500</v>
      </c>
      <c r="D9" s="162"/>
      <c r="E9" s="167">
        <v>1</v>
      </c>
      <c r="F9" s="167">
        <v>5</v>
      </c>
      <c r="G9" s="167">
        <v>10</v>
      </c>
      <c r="H9" s="167">
        <v>16</v>
      </c>
      <c r="I9" s="15" t="s">
        <v>114</v>
      </c>
      <c r="J9" s="15" t="s">
        <v>113</v>
      </c>
      <c r="K9" s="168">
        <v>241824</v>
      </c>
      <c r="L9" s="166" t="s">
        <v>48</v>
      </c>
      <c r="M9" s="9"/>
    </row>
    <row r="10" spans="1:13" ht="232.5" x14ac:dyDescent="0.5">
      <c r="A10" s="109"/>
      <c r="B10" s="15" t="s">
        <v>107</v>
      </c>
      <c r="C10" s="18">
        <v>40000</v>
      </c>
      <c r="D10" s="162"/>
      <c r="E10" s="167">
        <v>3</v>
      </c>
      <c r="F10" s="167">
        <v>3</v>
      </c>
      <c r="G10" s="167">
        <v>10</v>
      </c>
      <c r="H10" s="167">
        <v>16</v>
      </c>
      <c r="I10" s="15" t="s">
        <v>115</v>
      </c>
      <c r="J10" s="15" t="s">
        <v>116</v>
      </c>
      <c r="K10" s="169" t="s">
        <v>53</v>
      </c>
      <c r="L10" s="166" t="s">
        <v>49</v>
      </c>
      <c r="M10" s="9"/>
    </row>
    <row r="11" spans="1:13" ht="255.75" x14ac:dyDescent="0.5">
      <c r="A11" s="110"/>
      <c r="B11" s="15" t="s">
        <v>108</v>
      </c>
      <c r="C11" s="170">
        <v>2500</v>
      </c>
      <c r="D11" s="162"/>
      <c r="E11" s="167"/>
      <c r="F11" s="167">
        <v>5</v>
      </c>
      <c r="G11" s="167">
        <v>15</v>
      </c>
      <c r="H11" s="167">
        <v>20</v>
      </c>
      <c r="I11" s="164" t="s">
        <v>117</v>
      </c>
      <c r="J11" s="15" t="s">
        <v>118</v>
      </c>
      <c r="K11" s="168">
        <v>242005</v>
      </c>
      <c r="L11" s="166" t="s">
        <v>50</v>
      </c>
      <c r="M11" s="10"/>
    </row>
    <row r="12" spans="1:13" ht="28.5" customHeight="1" x14ac:dyDescent="0.5">
      <c r="A12" s="2"/>
      <c r="B12" s="7" t="s">
        <v>18</v>
      </c>
      <c r="C12" s="4">
        <f>SUM(C7)</f>
        <v>80000</v>
      </c>
      <c r="D12" s="2"/>
      <c r="E12" s="2"/>
      <c r="F12" s="2"/>
      <c r="G12" s="2"/>
      <c r="H12" s="2"/>
      <c r="I12" s="2"/>
      <c r="J12" s="2"/>
      <c r="K12" s="2"/>
      <c r="L12" s="2"/>
      <c r="M12" s="8"/>
    </row>
    <row r="14" spans="1:13" ht="20.100000000000001" customHeight="1" x14ac:dyDescent="0.5">
      <c r="B14" s="6"/>
      <c r="C14" s="6"/>
      <c r="D14" s="6"/>
      <c r="E14" s="6"/>
      <c r="F14" s="6"/>
      <c r="G14" s="6"/>
      <c r="H14" s="6"/>
      <c r="I14" s="6"/>
    </row>
    <row r="15" spans="1:13" ht="20.100000000000001" customHeight="1" x14ac:dyDescent="0.5">
      <c r="B15" s="5" t="s">
        <v>22</v>
      </c>
      <c r="C15" s="3"/>
      <c r="D15" s="3"/>
      <c r="E15" s="6"/>
      <c r="F15" s="6"/>
      <c r="G15" s="6"/>
      <c r="H15" s="6"/>
      <c r="I15" s="6"/>
    </row>
    <row r="16" spans="1:13" ht="20.100000000000001" customHeight="1" x14ac:dyDescent="0.5">
      <c r="B16" s="1" t="s">
        <v>28</v>
      </c>
      <c r="C16" s="3"/>
      <c r="D16" s="3"/>
      <c r="E16" s="6"/>
      <c r="F16" s="6"/>
      <c r="G16" s="6"/>
      <c r="H16" s="6"/>
      <c r="I16" s="6"/>
    </row>
    <row r="17" spans="2:9" ht="20.100000000000001" customHeight="1" x14ac:dyDescent="0.5">
      <c r="B17" s="5" t="s">
        <v>23</v>
      </c>
      <c r="C17" s="3"/>
      <c r="D17" s="3"/>
      <c r="E17" s="6"/>
      <c r="F17" s="6"/>
      <c r="G17" s="6"/>
      <c r="H17" s="6"/>
      <c r="I17" s="6"/>
    </row>
    <row r="18" spans="2:9" ht="20.100000000000001" customHeight="1" x14ac:dyDescent="0.5">
      <c r="B18" s="1" t="s">
        <v>29</v>
      </c>
      <c r="C18" s="3"/>
      <c r="D18" s="3"/>
      <c r="E18" s="6"/>
      <c r="F18" s="6"/>
      <c r="G18" s="6"/>
      <c r="H18" s="6"/>
      <c r="I18" s="6"/>
    </row>
    <row r="19" spans="2:9" ht="20.100000000000001" customHeight="1" x14ac:dyDescent="0.5">
      <c r="B19" s="1" t="s">
        <v>24</v>
      </c>
      <c r="C19" s="3"/>
      <c r="D19" s="3"/>
      <c r="E19" s="6"/>
      <c r="F19" s="6"/>
      <c r="G19" s="6"/>
      <c r="H19" s="6"/>
      <c r="I19" s="6"/>
    </row>
    <row r="20" spans="2:9" ht="20.100000000000001" customHeight="1" x14ac:dyDescent="0.5">
      <c r="B20" s="1" t="s">
        <v>30</v>
      </c>
      <c r="C20" s="3"/>
      <c r="D20" s="3"/>
      <c r="E20" s="6"/>
      <c r="F20" s="6"/>
      <c r="G20" s="6"/>
      <c r="H20" s="6"/>
      <c r="I20" s="6"/>
    </row>
    <row r="21" spans="2:9" ht="20.100000000000001" customHeight="1" x14ac:dyDescent="0.5">
      <c r="B21" s="1" t="s">
        <v>31</v>
      </c>
      <c r="C21" s="3"/>
      <c r="D21" s="3"/>
      <c r="E21" s="6"/>
      <c r="F21" s="6"/>
      <c r="G21" s="6"/>
      <c r="H21" s="6"/>
      <c r="I21" s="6"/>
    </row>
  </sheetData>
  <mergeCells count="13">
    <mergeCell ref="A1:L1"/>
    <mergeCell ref="A2:L2"/>
    <mergeCell ref="A3:L3"/>
    <mergeCell ref="A4:L4"/>
    <mergeCell ref="A7:A11"/>
    <mergeCell ref="L5:L6"/>
    <mergeCell ref="M5:M6"/>
    <mergeCell ref="A5:A6"/>
    <mergeCell ref="B5:B6"/>
    <mergeCell ref="C5:D5"/>
    <mergeCell ref="E5:H5"/>
    <mergeCell ref="I5:J5"/>
    <mergeCell ref="K5:K6"/>
  </mergeCells>
  <pageMargins left="0.89" right="0.19685039370078741" top="0.15748031496062992" bottom="0.23622047244094491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วิทย์</vt:lpstr>
      <vt:lpstr>ทำนุ</vt:lpstr>
      <vt:lpstr>บริการวิชาการ</vt:lpstr>
      <vt:lpstr>บริการวิชาการ!Print_Area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2018-09-21T08:21:08Z</cp:lastPrinted>
  <dcterms:created xsi:type="dcterms:W3CDTF">2017-09-04T04:20:38Z</dcterms:created>
  <dcterms:modified xsi:type="dcterms:W3CDTF">2018-10-01T09:54:18Z</dcterms:modified>
</cp:coreProperties>
</file>